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на сайт 2021год\"/>
    </mc:Choice>
  </mc:AlternateContent>
  <bookViews>
    <workbookView xWindow="0" yWindow="0" windowWidth="20490" windowHeight="7650"/>
  </bookViews>
  <sheets>
    <sheet name="За 9мес 2021г" sheetId="12" r:id="rId1"/>
  </sheets>
  <calcPr calcId="162913"/>
</workbook>
</file>

<file path=xl/calcChain.xml><?xml version="1.0" encoding="utf-8"?>
<calcChain xmlns="http://schemas.openxmlformats.org/spreadsheetml/2006/main">
  <c r="E35" i="12" l="1"/>
  <c r="E36" i="12"/>
  <c r="E30" i="12"/>
  <c r="E31" i="12"/>
  <c r="E29" i="12"/>
  <c r="E25" i="12"/>
  <c r="E23" i="12"/>
  <c r="E22" i="12"/>
  <c r="E19" i="12"/>
  <c r="E18" i="12"/>
  <c r="E16" i="12" l="1"/>
  <c r="D27" i="12" l="1"/>
  <c r="E27" i="12" s="1"/>
  <c r="C27" i="12"/>
  <c r="D23" i="12"/>
  <c r="C23" i="12"/>
  <c r="D20" i="12"/>
  <c r="E20" i="12" s="1"/>
  <c r="C20" i="12"/>
  <c r="C32" i="12" s="1"/>
  <c r="D16" i="12"/>
  <c r="C16" i="12"/>
  <c r="C34" i="12" s="1"/>
  <c r="D14" i="12" l="1"/>
  <c r="E14" i="12" s="1"/>
  <c r="D32" i="12"/>
  <c r="E32" i="12" s="1"/>
  <c r="C14" i="12"/>
  <c r="D34" i="12"/>
  <c r="E34" i="12" s="1"/>
</calcChain>
</file>

<file path=xl/sharedStrings.xml><?xml version="1.0" encoding="utf-8"?>
<sst xmlns="http://schemas.openxmlformats.org/spreadsheetml/2006/main" count="96" uniqueCount="60">
  <si>
    <t>Наименование показателей*</t>
  </si>
  <si>
    <t>Ед. изм.</t>
  </si>
  <si>
    <t>Затраты на производство товаров и предоставление услуг, всего</t>
  </si>
  <si>
    <t>тыс. тенге</t>
  </si>
  <si>
    <t>в том числе</t>
  </si>
  <si>
    <t>Материальные затраты, всего</t>
  </si>
  <si>
    <t>Затраты на оплату труда, всего</t>
  </si>
  <si>
    <t xml:space="preserve">Заработная плата </t>
  </si>
  <si>
    <t>среднемесячная заработная плата</t>
  </si>
  <si>
    <t>тенге</t>
  </si>
  <si>
    <t>численность</t>
  </si>
  <si>
    <t>человек</t>
  </si>
  <si>
    <t>Социальный налог</t>
  </si>
  <si>
    <t xml:space="preserve">Амортизация </t>
  </si>
  <si>
    <t>тыс.тенге</t>
  </si>
  <si>
    <t>Коммунальные услуги</t>
  </si>
  <si>
    <t>услуги связи</t>
  </si>
  <si>
    <t xml:space="preserve">канцелярские расходы </t>
  </si>
  <si>
    <t>Затраты не предусмотр.тарифом</t>
  </si>
  <si>
    <t xml:space="preserve">Всего затрат  </t>
  </si>
  <si>
    <t xml:space="preserve"> Объем оказываемых услуг     </t>
  </si>
  <si>
    <t>тыс. Гкал</t>
  </si>
  <si>
    <t>тенге/Гкал</t>
  </si>
  <si>
    <t>Отклонение в %</t>
  </si>
  <si>
    <t>Причины отклонения</t>
  </si>
  <si>
    <t>Приложение 1</t>
  </si>
  <si>
    <t>Форма, предназначенная для сбора административных данных</t>
  </si>
  <si>
    <t>Индекс ИТС-1</t>
  </si>
  <si>
    <t>Периодичность: годовая</t>
  </si>
  <si>
    <t>Срок представления - ежегодно не позднее 1 мая года, следующего за отчетным периодом, за исключением региональной электросетевой компании</t>
  </si>
  <si>
    <t xml:space="preserve">Наименование организации </t>
  </si>
  <si>
    <t>КГП "Теплосервис-Аксу"</t>
  </si>
  <si>
    <t>Адрес</t>
  </si>
  <si>
    <t>г.Аксу, ул.Вокзальная,5</t>
  </si>
  <si>
    <t>Телефон</t>
  </si>
  <si>
    <t>8(71837)50130</t>
  </si>
  <si>
    <t>Адрес электронной почты</t>
  </si>
  <si>
    <t>Фамилия и телефон исполнителя</t>
  </si>
  <si>
    <t>Руководитель</t>
  </si>
  <si>
    <t>М.П.</t>
  </si>
  <si>
    <t>Сведения об исполнении тарифной сметы на  услуги по снабжению тепловой энергии</t>
  </si>
  <si>
    <t>Покупная энергия в горячей воде</t>
  </si>
  <si>
    <t>передача и распределение тепловой энергии</t>
  </si>
  <si>
    <t>Прочие материалы,всего</t>
  </si>
  <si>
    <t>всего затрат по снабженческой надбавке</t>
  </si>
  <si>
    <t>Всего доходов</t>
  </si>
  <si>
    <t>Снабженческая надбавка</t>
  </si>
  <si>
    <t>teploservis-aksu@mail.ru</t>
  </si>
  <si>
    <t>Отчетный период  с 1 января по 30сентября 2021года</t>
  </si>
  <si>
    <t>Предусмотрено в  тарифной смете с 1 января 2021г</t>
  </si>
  <si>
    <t>Фактически сложившиеся  показатели тарифной сметы за 9месяцев 2021г</t>
  </si>
  <si>
    <t>Тариф  без НДС                              для населения                                         для прочих</t>
  </si>
  <si>
    <t>Дата " 27" __апреля__2022 год</t>
  </si>
  <si>
    <t xml:space="preserve"> 2323,81       2528,33 </t>
  </si>
  <si>
    <t>сравнение фактических данных за 9 месяцев к годовым затратам</t>
  </si>
  <si>
    <t>Куда представляется форма: Комитет по регулированию естественных монополий Министерства национальной экономики Республики Казазстан</t>
  </si>
  <si>
    <t xml:space="preserve">к Правилам формирования тарифов </t>
  </si>
  <si>
    <t>Представляют: субъекты естественных монополий, за исключением региональной электросетевой компании</t>
  </si>
  <si>
    <t xml:space="preserve"> Д.Шегенов </t>
  </si>
  <si>
    <t xml:space="preserve">            А.Хасенова,  60785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</si>
</sst>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7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164" fontId="6" fillId="2" borderId="7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6" fillId="0" borderId="6" xfId="0" applyFont="1" applyBorder="1"/>
    <xf numFmtId="164" fontId="6" fillId="2" borderId="9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/>
    <xf numFmtId="164" fontId="6" fillId="0" borderId="9" xfId="0" applyNumberFormat="1" applyFont="1" applyFill="1" applyBorder="1" applyAlignment="1">
      <alignment horizontal="left"/>
    </xf>
    <xf numFmtId="0" fontId="6" fillId="0" borderId="8" xfId="0" applyFont="1" applyFill="1" applyBorder="1"/>
    <xf numFmtId="1" fontId="6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/>
    <xf numFmtId="164" fontId="5" fillId="0" borderId="9" xfId="0" applyNumberFormat="1" applyFont="1" applyFill="1" applyBorder="1" applyAlignment="1">
      <alignment horizontal="left"/>
    </xf>
    <xf numFmtId="0" fontId="6" fillId="0" borderId="8" xfId="0" applyFont="1" applyBorder="1" applyAlignment="1">
      <alignment vertical="center"/>
    </xf>
    <xf numFmtId="164" fontId="6" fillId="2" borderId="9" xfId="0" applyNumberFormat="1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3" borderId="0" xfId="0" applyFont="1" applyFill="1" applyBorder="1"/>
    <xf numFmtId="0" fontId="6" fillId="0" borderId="8" xfId="0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horizontal="left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3" borderId="6" xfId="0" applyFont="1" applyFill="1" applyBorder="1"/>
    <xf numFmtId="164" fontId="5" fillId="3" borderId="9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4" fillId="3" borderId="6" xfId="0" applyFont="1" applyFill="1" applyBorder="1" applyAlignment="1">
      <alignment vertical="center" wrapText="1"/>
    </xf>
    <xf numFmtId="0" fontId="5" fillId="3" borderId="8" xfId="0" applyFont="1" applyFill="1" applyBorder="1"/>
    <xf numFmtId="164" fontId="9" fillId="3" borderId="8" xfId="0" applyNumberFormat="1" applyFont="1" applyFill="1" applyBorder="1" applyAlignment="1">
      <alignment horizontal="center"/>
    </xf>
    <xf numFmtId="0" fontId="6" fillId="3" borderId="6" xfId="0" applyFont="1" applyFill="1" applyBorder="1"/>
    <xf numFmtId="164" fontId="6" fillId="3" borderId="9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top" wrapText="1"/>
    </xf>
    <xf numFmtId="164" fontId="10" fillId="3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wrapText="1"/>
    </xf>
    <xf numFmtId="2" fontId="6" fillId="3" borderId="9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1" applyAlignment="1" applyProtection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7" workbookViewId="0">
      <selection activeCell="C47" sqref="C47"/>
    </sheetView>
  </sheetViews>
  <sheetFormatPr defaultRowHeight="15" x14ac:dyDescent="0.25"/>
  <cols>
    <col min="1" max="1" width="34.5703125" customWidth="1"/>
    <col min="2" max="2" width="11.42578125" customWidth="1"/>
    <col min="3" max="3" width="9.7109375" customWidth="1"/>
    <col min="4" max="4" width="14.5703125" customWidth="1"/>
    <col min="5" max="5" width="8.42578125" customWidth="1"/>
    <col min="6" max="6" width="26.85546875" customWidth="1"/>
    <col min="7" max="7" width="18.5703125" customWidth="1"/>
  </cols>
  <sheetData>
    <row r="1" spans="1:6" ht="14.25" customHeight="1" x14ac:dyDescent="0.25">
      <c r="A1" s="1"/>
      <c r="B1" s="2"/>
      <c r="C1" s="2"/>
      <c r="D1" s="86" t="s">
        <v>25</v>
      </c>
      <c r="E1" s="86"/>
      <c r="F1" s="86"/>
    </row>
    <row r="2" spans="1:6" ht="18.75" customHeight="1" x14ac:dyDescent="0.25">
      <c r="A2" s="1"/>
      <c r="B2" s="2"/>
      <c r="C2" s="2"/>
      <c r="D2" s="87" t="s">
        <v>56</v>
      </c>
      <c r="E2" s="87"/>
      <c r="F2" s="87"/>
    </row>
    <row r="3" spans="1:6" ht="11.25" customHeight="1" x14ac:dyDescent="0.25">
      <c r="A3" s="88" t="s">
        <v>26</v>
      </c>
      <c r="B3" s="88"/>
      <c r="C3" s="88"/>
      <c r="D3" s="88"/>
      <c r="E3" s="88"/>
    </row>
    <row r="4" spans="1:6" x14ac:dyDescent="0.25">
      <c r="A4" s="89" t="s">
        <v>40</v>
      </c>
      <c r="B4" s="89"/>
      <c r="C4" s="89"/>
      <c r="D4" s="89"/>
      <c r="E4" s="89"/>
      <c r="F4" s="89"/>
    </row>
    <row r="5" spans="1:6" ht="12" customHeight="1" x14ac:dyDescent="0.25">
      <c r="A5" s="88" t="s">
        <v>48</v>
      </c>
      <c r="B5" s="88"/>
      <c r="C5" s="88"/>
      <c r="D5" s="88"/>
      <c r="E5" s="88"/>
    </row>
    <row r="6" spans="1:6" ht="12" customHeight="1" x14ac:dyDescent="0.25">
      <c r="A6" s="36" t="s">
        <v>27</v>
      </c>
      <c r="B6" s="34"/>
      <c r="C6" s="34"/>
      <c r="D6" s="34"/>
      <c r="E6" s="34"/>
    </row>
    <row r="7" spans="1:6" ht="12" customHeight="1" x14ac:dyDescent="0.25">
      <c r="A7" s="36" t="s">
        <v>28</v>
      </c>
      <c r="B7" s="34"/>
      <c r="C7" s="34"/>
      <c r="D7" s="34"/>
      <c r="E7" s="34"/>
    </row>
    <row r="8" spans="1:6" ht="12.75" customHeight="1" x14ac:dyDescent="0.25">
      <c r="A8" s="81" t="s">
        <v>57</v>
      </c>
      <c r="B8" s="81"/>
      <c r="C8" s="81"/>
      <c r="D8" s="81"/>
      <c r="E8" s="81"/>
    </row>
    <row r="9" spans="1:6" ht="24" customHeight="1" x14ac:dyDescent="0.25">
      <c r="A9" s="81" t="s">
        <v>55</v>
      </c>
      <c r="B9" s="81"/>
      <c r="C9" s="81"/>
      <c r="D9" s="81"/>
      <c r="E9" s="81"/>
    </row>
    <row r="10" spans="1:6" ht="15.75" thickBot="1" x14ac:dyDescent="0.3">
      <c r="A10" s="81" t="s">
        <v>29</v>
      </c>
      <c r="B10" s="81"/>
      <c r="C10" s="81"/>
      <c r="D10" s="81"/>
      <c r="E10" s="81"/>
    </row>
    <row r="11" spans="1:6" ht="15" customHeight="1" x14ac:dyDescent="0.25">
      <c r="A11" s="82" t="s">
        <v>0</v>
      </c>
      <c r="B11" s="82" t="s">
        <v>1</v>
      </c>
      <c r="C11" s="82" t="s">
        <v>49</v>
      </c>
      <c r="D11" s="82" t="s">
        <v>50</v>
      </c>
      <c r="E11" s="84" t="s">
        <v>23</v>
      </c>
      <c r="F11" s="76" t="s">
        <v>24</v>
      </c>
    </row>
    <row r="12" spans="1:6" ht="59.25" customHeight="1" thickBot="1" x14ac:dyDescent="0.3">
      <c r="A12" s="83"/>
      <c r="B12" s="83"/>
      <c r="C12" s="83"/>
      <c r="D12" s="83"/>
      <c r="E12" s="85"/>
      <c r="F12" s="77"/>
    </row>
    <row r="13" spans="1:6" ht="15.75" thickBot="1" x14ac:dyDescent="0.3">
      <c r="A13" s="3">
        <v>2</v>
      </c>
      <c r="B13" s="3">
        <v>3</v>
      </c>
      <c r="C13" s="3">
        <v>4</v>
      </c>
      <c r="D13" s="3">
        <v>5</v>
      </c>
      <c r="E13" s="4">
        <v>6</v>
      </c>
      <c r="F13" s="4">
        <v>7</v>
      </c>
    </row>
    <row r="14" spans="1:6" ht="24" x14ac:dyDescent="0.25">
      <c r="A14" s="5" t="s">
        <v>2</v>
      </c>
      <c r="B14" s="6" t="s">
        <v>3</v>
      </c>
      <c r="C14" s="7">
        <f>C16+C20+C26+C27</f>
        <v>42143</v>
      </c>
      <c r="D14" s="7">
        <f>D16+D20+D26+D27</f>
        <v>25075</v>
      </c>
      <c r="E14" s="8">
        <f>(D14/C14*100)-100</f>
        <v>-40.500201694231542</v>
      </c>
      <c r="F14" s="72" t="s">
        <v>54</v>
      </c>
    </row>
    <row r="15" spans="1:6" x14ac:dyDescent="0.25">
      <c r="A15" s="9" t="s">
        <v>4</v>
      </c>
      <c r="B15" s="10"/>
      <c r="C15" s="11"/>
      <c r="D15" s="12"/>
      <c r="E15" s="13"/>
      <c r="F15" s="35"/>
    </row>
    <row r="16" spans="1:6" ht="23.25" x14ac:dyDescent="0.25">
      <c r="A16" s="14" t="s">
        <v>5</v>
      </c>
      <c r="B16" s="15" t="s">
        <v>3</v>
      </c>
      <c r="C16" s="16">
        <f>C18+C19</f>
        <v>39522</v>
      </c>
      <c r="D16" s="16">
        <f>D18+D19</f>
        <v>22971</v>
      </c>
      <c r="E16" s="13">
        <f>(D16/C16*100)-100</f>
        <v>-41.877941399726737</v>
      </c>
      <c r="F16" s="72" t="s">
        <v>54</v>
      </c>
    </row>
    <row r="17" spans="1:6" x14ac:dyDescent="0.25">
      <c r="A17" s="18" t="s">
        <v>4</v>
      </c>
      <c r="B17" s="15"/>
      <c r="C17" s="16"/>
      <c r="D17" s="17"/>
      <c r="E17" s="13"/>
      <c r="F17" s="35"/>
    </row>
    <row r="18" spans="1:6" ht="23.25" x14ac:dyDescent="0.25">
      <c r="A18" s="41" t="s">
        <v>41</v>
      </c>
      <c r="B18" s="42" t="s">
        <v>3</v>
      </c>
      <c r="C18" s="43">
        <v>24910</v>
      </c>
      <c r="D18" s="44">
        <v>13723</v>
      </c>
      <c r="E18" s="71">
        <f>(D18/C18*100)-100</f>
        <v>-44.909674829385793</v>
      </c>
      <c r="F18" s="72" t="s">
        <v>54</v>
      </c>
    </row>
    <row r="19" spans="1:6" ht="23.25" x14ac:dyDescent="0.25">
      <c r="A19" s="46" t="s">
        <v>42</v>
      </c>
      <c r="B19" s="42" t="s">
        <v>3</v>
      </c>
      <c r="C19" s="43">
        <v>14612</v>
      </c>
      <c r="D19" s="74">
        <v>9248</v>
      </c>
      <c r="E19" s="71">
        <f>(D19/C19*100)-100</f>
        <v>-36.709553791404325</v>
      </c>
      <c r="F19" s="72" t="s">
        <v>54</v>
      </c>
    </row>
    <row r="20" spans="1:6" ht="23.25" x14ac:dyDescent="0.25">
      <c r="A20" s="48" t="s">
        <v>6</v>
      </c>
      <c r="B20" s="49" t="s">
        <v>3</v>
      </c>
      <c r="C20" s="50">
        <f>C22+C25</f>
        <v>2386</v>
      </c>
      <c r="D20" s="50">
        <f>D22+D25</f>
        <v>1861</v>
      </c>
      <c r="E20" s="71">
        <f>(D20/C20*100)-100</f>
        <v>-22.003352891869227</v>
      </c>
      <c r="F20" s="72" t="s">
        <v>54</v>
      </c>
    </row>
    <row r="21" spans="1:6" x14ac:dyDescent="0.25">
      <c r="A21" s="41" t="s">
        <v>4</v>
      </c>
      <c r="B21" s="49"/>
      <c r="C21" s="50"/>
      <c r="D21" s="51"/>
      <c r="E21" s="47"/>
      <c r="F21" s="45"/>
    </row>
    <row r="22" spans="1:6" ht="23.25" x14ac:dyDescent="0.25">
      <c r="A22" s="46" t="s">
        <v>7</v>
      </c>
      <c r="B22" s="42" t="s">
        <v>3</v>
      </c>
      <c r="C22" s="52">
        <v>2171</v>
      </c>
      <c r="D22" s="53">
        <v>1703</v>
      </c>
      <c r="E22" s="47">
        <f>(D22/C22*100)-100</f>
        <v>-21.556886227544908</v>
      </c>
      <c r="F22" s="72" t="s">
        <v>54</v>
      </c>
    </row>
    <row r="23" spans="1:6" ht="23.25" x14ac:dyDescent="0.25">
      <c r="A23" s="54" t="s">
        <v>8</v>
      </c>
      <c r="B23" s="55" t="s">
        <v>9</v>
      </c>
      <c r="C23" s="56">
        <f>C22/C24/12*1000</f>
        <v>60305.555555555547</v>
      </c>
      <c r="D23" s="57">
        <f>D22/12/D24*1000</f>
        <v>47305.555555555547</v>
      </c>
      <c r="E23" s="47">
        <f>(D23/C23*100)-100</f>
        <v>-21.556886227544908</v>
      </c>
      <c r="F23" s="72" t="s">
        <v>54</v>
      </c>
    </row>
    <row r="24" spans="1:6" x14ac:dyDescent="0.25">
      <c r="A24" s="46" t="s">
        <v>10</v>
      </c>
      <c r="B24" s="42" t="s">
        <v>11</v>
      </c>
      <c r="C24" s="59">
        <v>3</v>
      </c>
      <c r="D24" s="44">
        <v>3</v>
      </c>
      <c r="E24" s="47"/>
      <c r="F24" s="45"/>
    </row>
    <row r="25" spans="1:6" ht="23.25" x14ac:dyDescent="0.25">
      <c r="A25" s="46" t="s">
        <v>12</v>
      </c>
      <c r="B25" s="42" t="s">
        <v>3</v>
      </c>
      <c r="C25" s="60">
        <v>215</v>
      </c>
      <c r="D25" s="44">
        <v>158</v>
      </c>
      <c r="E25" s="47">
        <f>(D25/C25*100)-100</f>
        <v>-26.511627906976742</v>
      </c>
      <c r="F25" s="72" t="s">
        <v>54</v>
      </c>
    </row>
    <row r="26" spans="1:6" ht="23.25" x14ac:dyDescent="0.25">
      <c r="A26" s="61" t="s">
        <v>13</v>
      </c>
      <c r="B26" s="49" t="s">
        <v>3</v>
      </c>
      <c r="C26" s="62">
        <v>0</v>
      </c>
      <c r="D26" s="63">
        <v>42</v>
      </c>
      <c r="E26" s="47"/>
      <c r="F26" s="72" t="s">
        <v>54</v>
      </c>
    </row>
    <row r="27" spans="1:6" ht="23.25" x14ac:dyDescent="0.25">
      <c r="A27" s="61" t="s">
        <v>43</v>
      </c>
      <c r="B27" s="49" t="s">
        <v>3</v>
      </c>
      <c r="C27" s="62">
        <f>C29+C30+C31</f>
        <v>235</v>
      </c>
      <c r="D27" s="62">
        <f>D29+D30+D31</f>
        <v>201</v>
      </c>
      <c r="E27" s="47">
        <f>(D27/C27*100)-100</f>
        <v>-14.468085106382972</v>
      </c>
      <c r="F27" s="72" t="s">
        <v>54</v>
      </c>
    </row>
    <row r="28" spans="1:6" x14ac:dyDescent="0.25">
      <c r="A28" s="64" t="s">
        <v>4</v>
      </c>
      <c r="B28" s="42"/>
      <c r="C28" s="43"/>
      <c r="D28" s="65"/>
      <c r="E28" s="47"/>
      <c r="F28" s="45"/>
    </row>
    <row r="29" spans="1:6" ht="23.25" x14ac:dyDescent="0.25">
      <c r="A29" s="66" t="s">
        <v>17</v>
      </c>
      <c r="B29" s="55" t="s">
        <v>3</v>
      </c>
      <c r="C29" s="67">
        <v>41</v>
      </c>
      <c r="D29" s="57">
        <v>59</v>
      </c>
      <c r="E29" s="58">
        <f>(D29/C29*100)-100</f>
        <v>43.902439024390247</v>
      </c>
      <c r="F29" s="72" t="s">
        <v>54</v>
      </c>
    </row>
    <row r="30" spans="1:6" ht="23.25" x14ac:dyDescent="0.25">
      <c r="A30" s="41" t="s">
        <v>15</v>
      </c>
      <c r="B30" s="42" t="s">
        <v>14</v>
      </c>
      <c r="C30" s="59">
        <v>180</v>
      </c>
      <c r="D30" s="44">
        <v>134</v>
      </c>
      <c r="E30" s="58">
        <f t="shared" ref="E30:E32" si="0">(D30/C30*100)-100</f>
        <v>-25.555555555555557</v>
      </c>
      <c r="F30" s="72" t="s">
        <v>54</v>
      </c>
    </row>
    <row r="31" spans="1:6" ht="23.25" x14ac:dyDescent="0.25">
      <c r="A31" s="46" t="s">
        <v>16</v>
      </c>
      <c r="B31" s="42" t="s">
        <v>3</v>
      </c>
      <c r="C31" s="59">
        <v>14</v>
      </c>
      <c r="D31" s="44">
        <v>8</v>
      </c>
      <c r="E31" s="58">
        <f t="shared" si="0"/>
        <v>-42.857142857142861</v>
      </c>
      <c r="F31" s="72" t="s">
        <v>54</v>
      </c>
    </row>
    <row r="32" spans="1:6" ht="23.25" x14ac:dyDescent="0.25">
      <c r="A32" s="20" t="s">
        <v>44</v>
      </c>
      <c r="B32" s="19" t="s">
        <v>3</v>
      </c>
      <c r="C32" s="21">
        <f>C20+C27+C26</f>
        <v>2621</v>
      </c>
      <c r="D32" s="21">
        <f>D20+D27+D26</f>
        <v>2104</v>
      </c>
      <c r="E32" s="58">
        <f t="shared" si="0"/>
        <v>-19.725295688668439</v>
      </c>
      <c r="F32" s="72" t="s">
        <v>54</v>
      </c>
    </row>
    <row r="33" spans="1:6" x14ac:dyDescent="0.25">
      <c r="A33" s="24" t="s">
        <v>18</v>
      </c>
      <c r="B33" s="25" t="s">
        <v>14</v>
      </c>
      <c r="C33" s="22"/>
      <c r="D33" s="23"/>
      <c r="E33" s="13"/>
      <c r="F33" s="35"/>
    </row>
    <row r="34" spans="1:6" ht="23.25" x14ac:dyDescent="0.25">
      <c r="A34" s="38" t="s">
        <v>19</v>
      </c>
      <c r="B34" s="39" t="s">
        <v>3</v>
      </c>
      <c r="C34" s="40">
        <f>C16+C20+C26+C27+C33</f>
        <v>42143</v>
      </c>
      <c r="D34" s="40">
        <f>D16+D20+D26+D27+D33</f>
        <v>25075</v>
      </c>
      <c r="E34" s="8">
        <f>(D34/C34*100)-100</f>
        <v>-40.500201694231542</v>
      </c>
      <c r="F34" s="72" t="s">
        <v>54</v>
      </c>
    </row>
    <row r="35" spans="1:6" ht="23.25" x14ac:dyDescent="0.25">
      <c r="A35" s="26" t="s">
        <v>45</v>
      </c>
      <c r="B35" s="27" t="s">
        <v>3</v>
      </c>
      <c r="C35" s="40">
        <v>42143</v>
      </c>
      <c r="D35" s="40">
        <v>26665</v>
      </c>
      <c r="E35" s="8">
        <f t="shared" ref="E35:E36" si="1">(D35/C35*100)-100</f>
        <v>-36.727333127684311</v>
      </c>
      <c r="F35" s="72" t="s">
        <v>54</v>
      </c>
    </row>
    <row r="36" spans="1:6" ht="23.25" x14ac:dyDescent="0.25">
      <c r="A36" s="26" t="s">
        <v>20</v>
      </c>
      <c r="B36" s="28" t="s">
        <v>21</v>
      </c>
      <c r="C36" s="29">
        <v>17.695</v>
      </c>
      <c r="D36" s="29">
        <v>11.199</v>
      </c>
      <c r="E36" s="8">
        <f t="shared" si="1"/>
        <v>-36.710935292455495</v>
      </c>
      <c r="F36" s="72" t="s">
        <v>54</v>
      </c>
    </row>
    <row r="37" spans="1:6" ht="23.25" x14ac:dyDescent="0.25">
      <c r="A37" s="26" t="s">
        <v>46</v>
      </c>
      <c r="B37" s="27" t="s">
        <v>22</v>
      </c>
      <c r="C37" s="69">
        <v>149.99</v>
      </c>
      <c r="D37" s="73">
        <v>187.87</v>
      </c>
      <c r="E37" s="8"/>
      <c r="F37" s="72" t="s">
        <v>54</v>
      </c>
    </row>
    <row r="38" spans="1:6" ht="36" x14ac:dyDescent="0.25">
      <c r="A38" s="68" t="s">
        <v>51</v>
      </c>
      <c r="B38" s="27" t="s">
        <v>22</v>
      </c>
      <c r="C38" s="70" t="s">
        <v>53</v>
      </c>
      <c r="D38" s="70" t="s">
        <v>53</v>
      </c>
      <c r="E38" s="8"/>
      <c r="F38" s="35"/>
    </row>
    <row r="39" spans="1:6" x14ac:dyDescent="0.25">
      <c r="A39" s="30" t="s">
        <v>30</v>
      </c>
      <c r="B39" s="78" t="s">
        <v>31</v>
      </c>
      <c r="C39" s="78"/>
      <c r="D39" s="78"/>
    </row>
    <row r="40" spans="1:6" x14ac:dyDescent="0.25">
      <c r="A40" s="31" t="s">
        <v>32</v>
      </c>
      <c r="B40" s="75" t="s">
        <v>33</v>
      </c>
      <c r="C40" s="75"/>
      <c r="D40" s="75"/>
    </row>
    <row r="41" spans="1:6" x14ac:dyDescent="0.25">
      <c r="A41" s="32" t="s">
        <v>34</v>
      </c>
      <c r="B41" s="79" t="s">
        <v>35</v>
      </c>
      <c r="C41" s="79"/>
      <c r="D41" s="79"/>
    </row>
    <row r="42" spans="1:6" x14ac:dyDescent="0.25">
      <c r="A42" s="31" t="s">
        <v>36</v>
      </c>
      <c r="B42" s="80" t="s">
        <v>47</v>
      </c>
      <c r="C42" s="75"/>
      <c r="D42" s="75"/>
    </row>
    <row r="43" spans="1:6" x14ac:dyDescent="0.25">
      <c r="A43" s="31" t="s">
        <v>37</v>
      </c>
      <c r="B43" s="75" t="s">
        <v>59</v>
      </c>
      <c r="C43" s="75"/>
      <c r="D43" s="75"/>
    </row>
    <row r="44" spans="1:6" x14ac:dyDescent="0.25">
      <c r="A44" s="31" t="s">
        <v>38</v>
      </c>
      <c r="B44" s="75" t="s">
        <v>58</v>
      </c>
      <c r="C44" s="75"/>
      <c r="D44" s="75"/>
    </row>
    <row r="45" spans="1:6" x14ac:dyDescent="0.25">
      <c r="A45" s="37" t="s">
        <v>52</v>
      </c>
      <c r="B45" s="33"/>
      <c r="C45" s="33"/>
      <c r="D45" s="33"/>
    </row>
    <row r="46" spans="1:6" x14ac:dyDescent="0.25">
      <c r="A46" s="31" t="s">
        <v>39</v>
      </c>
      <c r="B46" s="33"/>
      <c r="C46" s="33"/>
      <c r="D46" s="33"/>
    </row>
  </sheetData>
  <mergeCells count="20">
    <mergeCell ref="A8:E8"/>
    <mergeCell ref="D1:F1"/>
    <mergeCell ref="D2:F2"/>
    <mergeCell ref="A3:E3"/>
    <mergeCell ref="A4:F4"/>
    <mergeCell ref="A5:E5"/>
    <mergeCell ref="A9:E9"/>
    <mergeCell ref="A10:E10"/>
    <mergeCell ref="A11:A12"/>
    <mergeCell ref="B11:B12"/>
    <mergeCell ref="C11:C12"/>
    <mergeCell ref="D11:D12"/>
    <mergeCell ref="E11:E12"/>
    <mergeCell ref="B44:D44"/>
    <mergeCell ref="F11:F12"/>
    <mergeCell ref="B39:D39"/>
    <mergeCell ref="B40:D40"/>
    <mergeCell ref="B41:D41"/>
    <mergeCell ref="B42:D42"/>
    <mergeCell ref="B43:D43"/>
  </mergeCells>
  <hyperlinks>
    <hyperlink ref="B42" r:id="rId1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9мес 2021г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2022-04-21T04:43:09Z</cp:lastPrinted>
  <dcterms:created xsi:type="dcterms:W3CDTF">2015-11-04T11:10:16Z</dcterms:created>
  <dcterms:modified xsi:type="dcterms:W3CDTF">2022-04-21T04:43:12Z</dcterms:modified>
</cp:coreProperties>
</file>